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Sheet1!$A$2:$K$52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9" i="1"/>
  <c r="E39" i="1" l="1"/>
  <c r="E36" i="1"/>
  <c r="E32" i="1"/>
  <c r="E30" i="1"/>
  <c r="E29" i="1"/>
  <c r="E26" i="1"/>
  <c r="E37" i="1"/>
  <c r="E7" i="1"/>
</calcChain>
</file>

<file path=xl/sharedStrings.xml><?xml version="1.0" encoding="utf-8"?>
<sst xmlns="http://schemas.openxmlformats.org/spreadsheetml/2006/main" count="162" uniqueCount="96">
  <si>
    <t>N</t>
  </si>
  <si>
    <t>ზ/ე</t>
  </si>
  <si>
    <t>რაოდენობა</t>
  </si>
  <si>
    <t>საჭრელი ქვა 125*1,5*22</t>
  </si>
  <si>
    <t>ფოლადის და თუჯის საჭრელი დისკი 350 მმ (უნივერსალური)</t>
  </si>
  <si>
    <t>ბრტყელი სატეხი 25*400 მმ D25941-თვის</t>
  </si>
  <si>
    <t>ბარგალკის დისკი 230/22 მმ (შლოფოვკა)</t>
  </si>
  <si>
    <t>ელექტრო დამაგრძელებელი გორგოლაჭიანი 50მ 3*2.5მმ2</t>
  </si>
  <si>
    <t>პატარა ბარგალკის დისკი 125/22მმ (შლიფოვკა)</t>
  </si>
  <si>
    <t>ბარგალკის დისკი 230/22 მმ (საჭრელი)</t>
  </si>
  <si>
    <t>ბურღი 3-14 მმ</t>
  </si>
  <si>
    <t>საჭრელი ქვა 230*2,5*22</t>
  </si>
  <si>
    <t>პატარა ბარგალკის დისკი 125/22მმ (საჭრელი)</t>
  </si>
  <si>
    <t>ბალგარკის დისკი 125 მმ</t>
  </si>
  <si>
    <t>ელ.ხერხის პირები (ლობზიკი)</t>
  </si>
  <si>
    <t>ბეტონის საჭრელი დისკი 125*2*22</t>
  </si>
  <si>
    <t>ბალგარკის დისკი 150/22 მმ</t>
  </si>
  <si>
    <t>ბალგარკის მეტალის სახეხი ჯაგრისი</t>
  </si>
  <si>
    <t>ბალგარკის დისკი 230/22 მმ</t>
  </si>
  <si>
    <t>ბალგარკის ქვა 125*6*22 (შლიფოვკის)</t>
  </si>
  <si>
    <t>შუბის ფორმის სატეხი  სანგრევი ჩაქუჩი  D25981</t>
  </si>
  <si>
    <t>ლითონმჭრელი ბურღი დ=10მმ</t>
  </si>
  <si>
    <t>ლითონმჭრელი ბურღი დ=8 მმ</t>
  </si>
  <si>
    <t>ლითონმჭრელი ბურღი დ=5 მმ</t>
  </si>
  <si>
    <t>ბეტონის სახვრეტი ბურღი (პერფორატორი SDS+) 25 მმ*600მმ</t>
  </si>
  <si>
    <t>ბურღი პაბედიტის დიდ პერფორატორზე ფ 18 დეგალტის 60სმ</t>
  </si>
  <si>
    <t>ბეტონის სახვრეტი ბურღი (პერფორატორი SDS+) 24 მმ 540 მმ</t>
  </si>
  <si>
    <t>ბეტონის სახვრეტი ბურღი (პერფორატორი SDS+) 16 მმ*600მმ</t>
  </si>
  <si>
    <t>ბეტონის სახვრეტი ბურღი (პერფორატორი SDS+) 50 მმ*600მმ</t>
  </si>
  <si>
    <t>ბეტონის სახვრეტი ბურღი (პერფორატორი SDS+)  55მმ 600მმ</t>
  </si>
  <si>
    <t>ბეტონის სახვრეტი ბურღი (პერფორატორი SDS+)  25მმ 600მმ</t>
  </si>
  <si>
    <t>ცალი</t>
  </si>
  <si>
    <t xml:space="preserve">სანგრევი ჩაქუჩი (პატარა) </t>
  </si>
  <si>
    <t xml:space="preserve">• ტიპი: პროფესიონალური
• სიმძლავრე: არანაკლებ 1600 ვტ
• ელ. კვება- ძაბვა: 220-240ვ, სიხშირე: 50 ჰც
• დარტყმის ძალა: არანაკლებ 24ჯ
• პროდუქცია უნდა იძებნებოდეს მწარმოებლის კატალოგში
• მწარმოებელს უნდა გააჩნდეს წარმოების არანაკლებ 15 წლიანი გამოცდილება
• გარანტიის სერვისი ხელმისაწვდომი უნდა იყოს საქართველოში
• პროდუქცია უნდა იყოს ახალი
• გარანტია 1 წელი
</t>
  </si>
  <si>
    <t xml:space="preserve">სანგრევი ჩაქუჩი (დიდი) </t>
  </si>
  <si>
    <t xml:space="preserve">
• ტიპი: პროფესიონალური
• სიმძლავრე: არანაკლებ 2000 ვტ
• ელ. კვება- ძაბვა: 220-240ვ, სიხშირე: 50 ჰც
• დარტყმის ძალა: არანაკლებ 60ჯ
• პროდუქცია უნდა იძებნებოდეს მწარმოებლის კატალოგში
• მწარმოებელს უნდა გააჩნდეს წარმოების არანაკლებ 15 წლიანი გამოცდილება
• გარანტიის სერვისი ხელმისაწვდომი უნდა იყოს საქართველოში
• პროდუქცია უნდა იყოს ახალი
• გარანტია 1 წელი
</t>
  </si>
  <si>
    <t>ასფალტის საჭრელი</t>
  </si>
  <si>
    <t xml:space="preserve">
• ცხენის ძალა: არანაკლებ 11 ცხენის ძალა
• ძრავის სიმძლავრე: არანაკლებ 8 კვ
• ჭრის მაქსიმალური სიღრმე: არანაკლებ 150მმ
• დისკის დიამეტრი: 400-450მმ
• გარანტია: 1 წელი
• პროდუქცია უნდა იყოს ახალი
• უნდა იყოს სერიული წარმოების
• პროდუქცია უნდა იძებნებოდეს მწარმოებლის კატალოგში
• მწარმოებელს უნდა გააჩნდეს წარმოების არანაკლებ 15 წლიანი გამოცდილება
• გარანტიის სერვისი ხელმისაწვდომი უნდა იყოს საქართველოში
• პრეტენდენტმა სატენდერო წინადადებასთან ერთად უნდა წარმოადგინოს პროდუქციის ხარისხის სტანდარტთან შესაბამისობის სერტიფიკატი
</t>
  </si>
  <si>
    <t>საჭრელი ქვა</t>
  </si>
  <si>
    <t>მილის დაწნეხვით დამკეტი მოწყობილობა(მექანიკური)</t>
  </si>
  <si>
    <t>ბალგარკა აკუმულატორზე 18ვ</t>
  </si>
  <si>
    <t xml:space="preserve">• ტიპი: პროფესიონალური
• დისკის დიამეტრი - 125 მმ;
• კვება - აკუმლატორი;
• ელემენტის ტიპი - Li-ion
• ძაბვა - 18 ვ
• ბრუნთა რიცხვი: არანაკლებ 7000 ბრ/წთ;
• ბატარეის ტევადობა - არანაკლებ 4 ა/სთ
• შპინდელის ზომა - M-14
• აღჭურვილი უნდა იყოს სპეციალური სტარტის, ბლოკირების და დაცვის ფუნქციებით, დამხმარე სახელურით. 
• გარანტია - არანაკლებ 1 წელი; 
• პროდუქცია უნდა იძებნებოდეს მწარმოებლის კატალოგში
• მწარმოებელს უნდა გააჩნდეს წარმოების არანაკლებ 15 წლიანი გამოცდილება
• გარანტიის სერვისი ხელმისაწვდომი უნდა იყოს საქართველოში
• ახალი. ქარხნული შეფუთვით
კომპლექტაცია:
• დამატებითი სარეზერვო აკუმლატორი (ელემენტის ტიპი: Li-lon)
• ელ. ქსელიდან აკუმლატორის დასამუხტი ადაპტერი, დამუხტვის მანიშნებელი ინდიკატორით; (ძაბვა: 220-240ვ; სიხშირე: 50ჰც);
• ქარხნული, ბრენდირებული ყუთით (ქეისი)
</t>
  </si>
  <si>
    <t>ფოლადის და თუჯის საჭრელი დისკი</t>
  </si>
  <si>
    <t xml:space="preserve">გენერატორი 4,5-5 კვტ     </t>
  </si>
  <si>
    <t>გენერატორი 6-6,5 კვტ</t>
  </si>
  <si>
    <t xml:space="preserve">• გენერატორი: ერთფაზიანი
• მუდმივი სიმძლავრე: 6-6,5 კვტ
• პანელი: 220-240 ვ / 50 ჰც
• ძრავის გამაგრილებელი OHV
• უწყვეტი მუშაობა: არანაკლებ 6 სთ
• პროდუქცია უნდა იძებნებოდეს მწარმოებლის კატალოგში
• მწარმოებელს უნდა გააჩნდეს წარმოების არანაკლებ 15 წლიანი გამოცდილება
• გარანტიის სერვისი ხელმისაწვდომი უნდა იყოს საქართველოში
• გარანტია 1 წელი
</t>
  </si>
  <si>
    <t>შედურების აპარატი</t>
  </si>
  <si>
    <t xml:space="preserve">• ელ. მომარაგება: 50 Hz, 220-240 V, ერთფაზა
• ინვენტორული
• უნდა მუშაობდეს როგორც ცვლადი დენის ელექტროდზე ასევე მუდმივი დენის ელექტროდზე
• შედუღების დენის რეგულირება:
o ქვედა ზღვარი - არაუმეტეს 20 A
o ზედა ზღვარი -  არანაკლებ 200 A
• მუშაობის ციკლი: არანაკლებ 60%
• გარემოსგან დაცვის კლასი: არანაკლებ IP21S
• ელექტდროდის დიამეტრი (შედუღების): 1,5-4
• წონა: არაუმეტეს 10 კგ
• ქარხნული კომპლექტაციით
o შედუღების კაბელი ელექტროდის დამჭერით
o დამიწების კაბელი
• გარანტია: 1 წელი
• პროდუქცია უნდა იყოს ახალი
• პროდუქცია უნდა იძებნებოდეს მწარმოებლის კატალოგში
• მწარმოებელს უნდა გააჩნდეს წარმოების არანაკლებ 15 წლიანი გამოცდილება
• გარანტიის სერვისი ხელმისაწვდომი უნდა იყოს საქართველოში
</t>
  </si>
  <si>
    <t>მილის დაწნეხვით დამკეტი მოწყობილობა (ჰიდავლიკური)</t>
  </si>
  <si>
    <t>ბალგარკა 800 ვტ</t>
  </si>
  <si>
    <t xml:space="preserve"> • ტიპი: პროფესიონალური
• სიმძლავრე: არანაკლებ 800 ვტ
• ელ. კვება- ძაბვა: 220-240ვ, სიხშირე: 50 ჰც
• ბრუნვის სიხშირე: არანაკლებ 10000 ბრ/წთ
• დისკის დიამეტრი: 125მმ
• შპინდელის ზომა: M14
• ბრუნვათა სიხშირის რეგულატორი
• ქარხნული ყუთით და კომპლექტაციით;
• პროდუქცია უნდა იყოს ახალი
• პროდუქცია უნდა იძებნებოდეს მწარმოებლის კატალოგში
• მწარმოებელს უნდა გააჩნდეს წარმოების არანაკლებ 15 წლიანი გამოცდილება
• გარანტიის სერვისი ხელმისაწვდომი უნდა იყოს საქართველოში
• გარანტია 1 წელი
</t>
  </si>
  <si>
    <t>განათების ფარი (პროჟექტორი) 1000 ვტ 220 ვ სადგამით</t>
  </si>
  <si>
    <t xml:space="preserve">• სიმძლავრე: 950-1050 ვტ
• ელ. კვება- ძაბვა: 220-240ვ, სიხშირე: 50 ჰც
• უნდა მოყვებოდეს სადგამი
• გამოყენება შესაძლებელი უნდა იყოს წვიმაშიც
• ქარხნული კომპლექტაციით და შეფუთვით
• პროდუქცია უნდა იყოს ახალი
• გარანტია 1 წელი
</t>
  </si>
  <si>
    <t>ბეწვა ხერხი (ლობზიკი)</t>
  </si>
  <si>
    <t xml:space="preserve">• ტიპი: პროფესიონალური
• სვლათა სიხშირე: არანაკლებს 3100 სბ/წთ
• სიმძლავრე: არანაკლებ 700 ვტ
• ჭრის მაქსიმალურის სიღრმე (ხე): 75 მმ (±5)
• დახრის კუთხე: 45°
• წონა: არაუმეტეს 3 კგ
• ქარხნული ყუთით და კომპლექტაციით;
• პროდუქცია უნდა იყოს ახალი
• გარანტია 1 წელი
• პროდუქცია უნდა იძებნებოდეს მწარმოებლის კატალოგში
• მწარმოებელს უნდა გააჩნდეს წარმოების არანაკლებ 15 წლიანი გამოცდილება
• გარანტიის სერვისი ხელმისაწვდომი უნდა იყოს საქართველოში
</t>
  </si>
  <si>
    <t>პერფორატორი</t>
  </si>
  <si>
    <t xml:space="preserve">• ტიპი: პროფესიონალური
• სიმძლავრე: არანაკლებ 800 ვტ
• ელ. კვება- ძაბვა: 220-240ვ, სიხშირე: 50 ჰც
• დარტყმის ძალა: არანაკლებ 3 ჯ
• დამატებითი დამჭერი სახელური
• პროდუქცია უნდა იძებნებოდეს მწარმოებლის კატალოგში
• მწარმოებელს უნდა გააჩნდეს წარმოების არანაკლებ 15 წლიანი გამოცდილება
• გარანტიის სერვისი ხელმისაწვდომი უნდა იყოს საქართველოში
• პროდუქცია უნდა იყოს ახალი
• გარანტია 1 წელი
</t>
  </si>
  <si>
    <t>ნიველირი</t>
  </si>
  <si>
    <t xml:space="preserve">• ობიექტივის დიამეტრი: არანაკლებ 36 მმ
• გადიდება (ზუმი): 32x
• მონიშვნის სიზუსტე: 1,5÷2 მმ
• მტვერისგან  და წყლისგან დაცვა: არანაკლებ IP 54;
• მანძილმზომის კოეფიციენტი 1:100;
• სამუშაო დიაპაზონი: არანაკლებ 100 მ
• წონა: არაუმეტეს 2კგ
• ბუშტულიანი თარაზოს ანათვლების ამოკითხვის სიმარტივე ზუსტი ხუთწახნაგა პრიზმის საშუალებით
•  მრავალმხრივი გამოყენება 360° ჰორიზონტალურ წრიულ სიბრტყეში კუთხის გაზომვით
• კომპლექტაცია
o ქარხნული ჩემოდანი
o შტატივი
• პროდუქცია უნდა იყოს ახალი
• გარანტია 1 წელი
• პროდუქცია უნდა იძებნებოდეს მწარმოებლის კატალოგში
• მწარმოებელს უნდა გააჩნდეს წარმოების არანაკლებ 15 წლიანი გამოცდილება
• გარანტიის სერვისი ხელმისაწვდომი უნდა იყოს საქართველოში
</t>
  </si>
  <si>
    <t>ბალგარკა 1300 ვტ</t>
  </si>
  <si>
    <t xml:space="preserve">• ტიპი: პროფესიონალური
• სიმძლავრე: არანაკლებ 1300 ვტ
• ელ. კვება- ძაბვა: 220-240ვ, სიხშირე: 50 ჰც
• ბრუნვის სიხშირე: არანაკლებ 10000 ბრ/წთ
• დისკის დიამეტრი: 125 მმ
• შპინდელის ზომა: M14
• ბრუნვათა სიხშირის რეგულატორი
• ქარხნული ყუთით და კომპლექტაციით;
• პროდუქცია უნდა იყოს ახალი
• პროდუქცია უნდა იძებნებოდეს მწარმოებლის კატალოგში
• მწარმოებელს უნდა გააჩნდეს წარმოების არანაკლებ 15 წლიანი გამოცდილება
• გარანტიის სერვისი ხელმისაწვდომი უნდა იყოს საქართველოში
• შემოთავაზებული მოდელი უნდა იყოს სერიული წარმოების
• გარანტია 1 წელი
</t>
  </si>
  <si>
    <t>ბეტონის ვიბრატორი (ბენზინის ძრავით, მილით)</t>
  </si>
  <si>
    <t xml:space="preserve"> • ძრავის სიმძლავრე: არანაკლებ 4 კვტ
• ძრავის საწვავი: ბენზინი
• რხევის სიხშირე: არანაკლებ 3500 რხ/წთ
• შლანგის სიგრძე: არანაკლებ 5,5 მ
• პროდუქცია უნდა იყოს ახალი
• გარანტია: 1 წელი
• პროდუქცია უნდა იძებნებოდეს მწარმოებლის კატალოგში
• მწარმოებელს უნდა გააჩნდეს წარმოების არანაკლებ 10 წლიანი გამოცდილება
• გარანტიის სერვისი ხელმისაწვდომი უნდა იყოს საქართველოში
</t>
  </si>
  <si>
    <t>დრელი 650 ვტ</t>
  </si>
  <si>
    <t xml:space="preserve"> • ტიპი: პროფესიონალური
• სიმძლავრე: არანაკლებ 650 ვტ
• ელ. კვება- ძაბვა: 220-240ვ, სიხშირე: 50 ჰც
• ბრუნვის სიხშირე: არანაკლებ 50-3000  ბრ/წთ
• დამატებითი დამჭერი სახელური
• წონა: არაუმეტეს 2 კგ
• პროდუქცია უნდა იძებნებოდეს მწარმოებლის კატალოგში
• მწარმოებელს უნდა გააჩნდეს წარმოების არანაკლებ 15 წლიანი გამოცდილება
• გარანტიის სერვისი ხელმისაწვდომი უნდა იყოს საქართველოში
• პროდუქცია უნდა იყოს ახალი
• გარანტია 1 წელი
</t>
  </si>
  <si>
    <t>ბენზო-ხერხი</t>
  </si>
  <si>
    <t xml:space="preserve">• ძრავის სიმძლავრე: არანაკლებ 2.5 კვტ
• ბუნვის სიხშირე: არანაკლებ 2900 ბრ/წთ
• შინის სიგრძე: 47 ±3 სმ
• პროდუქცია უნდა იყოს ახალი
• გარანტია: 1 წელი
</t>
  </si>
  <si>
    <t>ბალგარკა 2200 ვტ</t>
  </si>
  <si>
    <t xml:space="preserve">• ტიპი: პროფესიონალური
• სიმძლავრე: არანაკლებ 2200 ვტ
• ელ. კვება- ძაბვა: 220-240ვ, სიხშირე: 50 ჰც
• ბრუნვის სიხშირე: არანაკლებ 6000 ბრ/წთ
• დისკის დიამეტრი: 230 მმ
• შპინდელის ზომა: M14
• ბრუნვათა სიხშირის რეგულატორი
• ქარხნული ყუთით და კომპლექტაციით;
• პროდუქცია უნდა იყოს ახალი
• პროდუქცია უნდა იძებნებოდეს მწარმოებლის კატალოგში
• მწარმოებელს უნდა გააჩნდეს წარმოების არანაკლებ 15 წლიანი გამოცდილება
• გარანტიის სერვისი ხელმისაწვდომი უნდა იყოს საქართველოში
• გარანტია 1 წელი
</t>
  </si>
  <si>
    <t>დარტყმითი დრელი 1100 ვტ</t>
  </si>
  <si>
    <t>ელექტროდ დამაგრძელებელი</t>
  </si>
  <si>
    <t>ბარგალკის დისკი</t>
  </si>
  <si>
    <t>ბარგალკის ქვა</t>
  </si>
  <si>
    <t>პატარა ბარგალკის დისკი</t>
  </si>
  <si>
    <t>ბურღი</t>
  </si>
  <si>
    <t>ელ. ხერხის პირები</t>
  </si>
  <si>
    <t>ბეტონის საჭრელი დისკი</t>
  </si>
  <si>
    <t>სანგრევი ჩაქუჩი</t>
  </si>
  <si>
    <t>ლაზერული მანძილმზომი (150 მ)</t>
  </si>
  <si>
    <t xml:space="preserve">• გაზომვის მანძილი: 150 მ
• გაზომვის დრო: არაუმეტეს 4 წმ
• სიზუსტე: ± 1,5 მმ/მ
• სამუშაო ტემპერატურა: -5 +45 0C
• პროდუქცია უნდა იყოს ახალი
• პროდუქცია უნდა იძებნებოდეს მწარმოებლის კატალოგში
• მწარმოებელს უნდა გააჩნდეს წარმოების არანაკლებ 15 წლიანი გამოცდილება
• გარანტიის სერვისი ხელმისაწვდომი უნდა იყოს საქართველოში
• გარანტია: 1 წელი
</t>
  </si>
  <si>
    <t>დასახელება</t>
  </si>
  <si>
    <t>ტექნიკური მონაცემები</t>
  </si>
  <si>
    <t xml:space="preserve">•გენერატორი: ერთფაზიანი
• მუდმივი სიმძლავრე: 4,5-5 კვტ
• პანელი: 220-240 ვ / 50 ჰც
• ძრავის გამაგრილებელი OHV
• უწყვეტი მუშაოება: არანაკლებ 6 სთ
• პროდუქცია უნდა იძებნებოდეს მწარმოებლის კატალოგში
• მწარმოებელს უნდა გააჩნდეს წარმოების არანაკლებ 15 წლიანი გამოცდილება
• გარანტიის სერვისი ხელმისაწვდომი უნდა იყოს საქართველოში
• გარანტია 1 წელი
</t>
  </si>
  <si>
    <t xml:space="preserve">• ტიპი: პროფესიონალური
• სიმძლავრე: არანაკლებ 1000 ვტ
• ელ. კვება- ძაბვა: 220-240ვ, სიხშირე: 50 ჰც
• ბრუნვის სიხშირე: არანაკლებ 0-900/0-3000  ბრ/წთ
• დამატებითი დამჭერი სახელური
• პროდუქცია უნდა იძებნებოდეს მწარმოებლის კატალოგში
• მწარმოებელს უნდა გააჩნდეს წარმოების არანაკლებ 15 წლიანი გამოცდილება
• გარანტიის სერვისი ხელმისაწვდომი უნდა იყოს საქართველოში
• პროდუქცია უნდა იყოს ახალი
• გარანტია 1 წელი
</t>
  </si>
  <si>
    <t>ბრტყელი სატეხი</t>
  </si>
  <si>
    <t>ბალგარკის მეტალის სახეხი ჯაგრისი 125 X 22,5</t>
  </si>
  <si>
    <t>ბარგალკის ქვა 125 მმ</t>
  </si>
  <si>
    <t>მწარმოებელი კომპანია</t>
  </si>
  <si>
    <t>წარმოშობის ქვეყანა</t>
  </si>
  <si>
    <t>მწარმოებლის ოფიციალური ვებ-გვერდი</t>
  </si>
  <si>
    <t xml:space="preserve">  63 მმ მილის დაწნეხვით დამკეტი მოწყობილობა (მექანიკური)
• წონა არანაკლებ 6 კგ
• მასალა: ფოლადი
• Finish: zinc
• მილის დიამეტრის ზომა: 16მმ - 63მმ
• პრეტენდენტმა სატენდერო წინადადებასთან ერთად უნდა წარმოადგინოს პროდუქციის ხარისხის სტანდარტთან შესაბამისობის სერტიფიკატი
</t>
  </si>
  <si>
    <t xml:space="preserve"> 200მმ მილის დაწნეხვით დამკეტი მოწყობილობა (ჰიდავლიკური)
• ზომები L: 100mm ±15 W: 390mm ± 20 H: 780mm ±30
• წონა 35-40კგ
• მასალა: ფოლადი
• Finish: zinc
• მილის სიამეტრი: 63მმ - 200მმ
• Hydraulic Powered Jack: 15 ton ±2%
• პრეტენდენტმა სატენდერო წინადადებასთან ერთად უნდა წარმოადგინოს პროდუქციის ხარისხის სტანდარტთან შესაბამისობის სერტიფიკატი
</t>
  </si>
  <si>
    <t>ერთეულის ღირებულება</t>
  </si>
  <si>
    <t>საერთო ღირებულება</t>
  </si>
  <si>
    <t>დაბართი N1</t>
  </si>
  <si>
    <t>მოდელი/მარკა (არსებობის შემთხვევაში)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</si>
</sst>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center"/>
    </xf>
    <xf numFmtId="0" fontId="0" fillId="0" borderId="1" xfId="1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8.7109375" customWidth="1"/>
    <col min="2" max="2" width="27.85546875" style="15" customWidth="1"/>
    <col min="3" max="3" width="89.5703125" style="9" customWidth="1"/>
    <col min="4" max="4" width="12" customWidth="1"/>
    <col min="5" max="5" width="15.140625" customWidth="1"/>
    <col min="6" max="6" width="18.42578125" customWidth="1"/>
    <col min="7" max="7" width="20.140625" customWidth="1"/>
    <col min="8" max="8" width="19.7109375" customWidth="1"/>
    <col min="9" max="9" width="21.28515625" customWidth="1"/>
    <col min="10" max="10" width="17.42578125" customWidth="1"/>
    <col min="11" max="11" width="36.5703125" customWidth="1"/>
  </cols>
  <sheetData>
    <row r="1" spans="1:13" ht="18" customHeight="1" x14ac:dyDescent="0.25">
      <c r="K1" s="16" t="s">
        <v>94</v>
      </c>
    </row>
    <row r="2" spans="1:13" s="1" customFormat="1" ht="48.75" customHeight="1" x14ac:dyDescent="0.25">
      <c r="A2" s="10" t="s">
        <v>0</v>
      </c>
      <c r="B2" s="12" t="s">
        <v>80</v>
      </c>
      <c r="C2" s="10" t="s">
        <v>81</v>
      </c>
      <c r="D2" s="10" t="s">
        <v>1</v>
      </c>
      <c r="E2" s="10" t="s">
        <v>2</v>
      </c>
      <c r="F2" s="12" t="s">
        <v>92</v>
      </c>
      <c r="G2" s="12" t="s">
        <v>93</v>
      </c>
      <c r="H2" s="12" t="s">
        <v>87</v>
      </c>
      <c r="I2" s="12" t="s">
        <v>95</v>
      </c>
      <c r="J2" s="12" t="s">
        <v>88</v>
      </c>
      <c r="K2" s="12" t="s">
        <v>89</v>
      </c>
      <c r="L2"/>
      <c r="M2"/>
    </row>
    <row r="3" spans="1:13" ht="150" x14ac:dyDescent="0.25">
      <c r="A3" s="2">
        <v>1</v>
      </c>
      <c r="B3" s="3" t="s">
        <v>32</v>
      </c>
      <c r="C3" s="5" t="s">
        <v>33</v>
      </c>
      <c r="D3" s="2" t="s">
        <v>31</v>
      </c>
      <c r="E3" s="2">
        <v>16</v>
      </c>
      <c r="F3" s="2"/>
      <c r="G3" s="2"/>
      <c r="H3" s="13"/>
      <c r="I3" s="13"/>
      <c r="J3" s="13"/>
      <c r="K3" s="13"/>
    </row>
    <row r="4" spans="1:13" ht="165" x14ac:dyDescent="0.25">
      <c r="A4" s="2">
        <v>2</v>
      </c>
      <c r="B4" s="3" t="s">
        <v>34</v>
      </c>
      <c r="C4" s="5" t="s">
        <v>35</v>
      </c>
      <c r="D4" s="2" t="s">
        <v>31</v>
      </c>
      <c r="E4" s="2">
        <v>7</v>
      </c>
      <c r="F4" s="2"/>
      <c r="G4" s="2"/>
      <c r="H4" s="13"/>
      <c r="I4" s="13"/>
      <c r="J4" s="13"/>
      <c r="K4" s="13"/>
    </row>
    <row r="5" spans="1:13" ht="225" x14ac:dyDescent="0.25">
      <c r="A5" s="2">
        <v>3</v>
      </c>
      <c r="B5" s="3" t="s">
        <v>36</v>
      </c>
      <c r="C5" s="5" t="s">
        <v>37</v>
      </c>
      <c r="D5" s="2" t="s">
        <v>31</v>
      </c>
      <c r="E5" s="2">
        <v>5</v>
      </c>
      <c r="F5" s="2"/>
      <c r="G5" s="2"/>
      <c r="H5" s="13"/>
      <c r="I5" s="13"/>
      <c r="J5" s="13"/>
      <c r="K5" s="13"/>
    </row>
    <row r="6" spans="1:13" ht="150" x14ac:dyDescent="0.25">
      <c r="A6" s="2">
        <v>4</v>
      </c>
      <c r="B6" s="3" t="s">
        <v>43</v>
      </c>
      <c r="C6" s="5" t="s">
        <v>82</v>
      </c>
      <c r="D6" s="2" t="s">
        <v>31</v>
      </c>
      <c r="E6" s="2">
        <v>10</v>
      </c>
      <c r="F6" s="2"/>
      <c r="G6" s="2"/>
      <c r="H6" s="13"/>
      <c r="I6" s="13"/>
      <c r="J6" s="13"/>
      <c r="K6" s="13"/>
    </row>
    <row r="7" spans="1:13" x14ac:dyDescent="0.25">
      <c r="A7" s="2">
        <v>5</v>
      </c>
      <c r="B7" s="3" t="s">
        <v>38</v>
      </c>
      <c r="C7" s="4" t="s">
        <v>3</v>
      </c>
      <c r="D7" s="2" t="s">
        <v>31</v>
      </c>
      <c r="E7" s="2">
        <f>2539+40</f>
        <v>2579</v>
      </c>
      <c r="F7" s="2"/>
      <c r="G7" s="2"/>
      <c r="H7" s="13"/>
      <c r="I7" s="13"/>
      <c r="J7" s="13"/>
      <c r="K7" s="13"/>
    </row>
    <row r="8" spans="1:13" ht="120" x14ac:dyDescent="0.25">
      <c r="A8" s="2">
        <v>6</v>
      </c>
      <c r="B8" s="3" t="s">
        <v>39</v>
      </c>
      <c r="C8" s="7" t="s">
        <v>90</v>
      </c>
      <c r="D8" s="2" t="s">
        <v>31</v>
      </c>
      <c r="E8" s="2">
        <v>5</v>
      </c>
      <c r="F8" s="2"/>
      <c r="G8" s="2"/>
      <c r="H8" s="13"/>
      <c r="I8" s="13"/>
      <c r="J8" s="13"/>
      <c r="K8" s="13"/>
    </row>
    <row r="9" spans="1:13" ht="325.5" customHeight="1" x14ac:dyDescent="0.25">
      <c r="A9" s="2">
        <v>7</v>
      </c>
      <c r="B9" s="3" t="s">
        <v>40</v>
      </c>
      <c r="C9" s="6" t="s">
        <v>41</v>
      </c>
      <c r="D9" s="2" t="s">
        <v>31</v>
      </c>
      <c r="E9" s="2">
        <v>11</v>
      </c>
      <c r="F9" s="2"/>
      <c r="G9" s="2"/>
      <c r="H9" s="13"/>
      <c r="I9" s="13"/>
      <c r="J9" s="13"/>
      <c r="K9" s="13"/>
    </row>
    <row r="10" spans="1:13" ht="150" x14ac:dyDescent="0.25">
      <c r="A10" s="2">
        <v>8</v>
      </c>
      <c r="B10" s="3" t="s">
        <v>44</v>
      </c>
      <c r="C10" s="5" t="s">
        <v>45</v>
      </c>
      <c r="D10" s="2" t="s">
        <v>31</v>
      </c>
      <c r="E10" s="2">
        <v>4</v>
      </c>
      <c r="F10" s="2"/>
      <c r="G10" s="2"/>
      <c r="H10" s="13"/>
      <c r="I10" s="13"/>
      <c r="J10" s="13"/>
      <c r="K10" s="13"/>
    </row>
    <row r="11" spans="1:13" ht="30" x14ac:dyDescent="0.25">
      <c r="A11" s="2">
        <v>9</v>
      </c>
      <c r="B11" s="3" t="s">
        <v>42</v>
      </c>
      <c r="C11" s="4" t="s">
        <v>4</v>
      </c>
      <c r="D11" s="2" t="s">
        <v>31</v>
      </c>
      <c r="E11" s="2">
        <v>31</v>
      </c>
      <c r="F11" s="2"/>
      <c r="G11" s="2"/>
      <c r="H11" s="13"/>
      <c r="I11" s="13"/>
      <c r="J11" s="13"/>
      <c r="K11" s="13"/>
    </row>
    <row r="12" spans="1:13" ht="315.75" customHeight="1" x14ac:dyDescent="0.25">
      <c r="A12" s="2">
        <v>10</v>
      </c>
      <c r="B12" s="3" t="s">
        <v>46</v>
      </c>
      <c r="C12" s="5" t="s">
        <v>47</v>
      </c>
      <c r="D12" s="2" t="s">
        <v>31</v>
      </c>
      <c r="E12" s="2">
        <v>7</v>
      </c>
      <c r="F12" s="2"/>
      <c r="G12" s="2"/>
      <c r="H12" s="13"/>
      <c r="I12" s="13"/>
      <c r="J12" s="13"/>
      <c r="K12" s="13"/>
    </row>
    <row r="13" spans="1:13" ht="150" x14ac:dyDescent="0.25">
      <c r="A13" s="2">
        <v>11</v>
      </c>
      <c r="B13" s="3" t="s">
        <v>48</v>
      </c>
      <c r="C13" s="7" t="s">
        <v>91</v>
      </c>
      <c r="D13" s="2" t="s">
        <v>31</v>
      </c>
      <c r="E13" s="2">
        <v>10</v>
      </c>
      <c r="F13" s="2"/>
      <c r="G13" s="2"/>
      <c r="H13" s="13"/>
      <c r="I13" s="13"/>
      <c r="J13" s="13"/>
      <c r="K13" s="13"/>
    </row>
    <row r="14" spans="1:13" ht="225" x14ac:dyDescent="0.25">
      <c r="A14" s="2">
        <v>12</v>
      </c>
      <c r="B14" s="3" t="s">
        <v>49</v>
      </c>
      <c r="C14" s="6" t="s">
        <v>50</v>
      </c>
      <c r="D14" s="2" t="s">
        <v>31</v>
      </c>
      <c r="E14" s="2">
        <v>30</v>
      </c>
      <c r="F14" s="2"/>
      <c r="G14" s="2"/>
      <c r="H14" s="13"/>
      <c r="I14" s="13"/>
      <c r="J14" s="13"/>
      <c r="K14" s="13"/>
    </row>
    <row r="15" spans="1:13" ht="120" x14ac:dyDescent="0.25">
      <c r="A15" s="2">
        <v>13</v>
      </c>
      <c r="B15" s="3" t="s">
        <v>51</v>
      </c>
      <c r="C15" s="6" t="s">
        <v>52</v>
      </c>
      <c r="D15" s="2" t="s">
        <v>31</v>
      </c>
      <c r="E15" s="2">
        <v>30</v>
      </c>
      <c r="F15" s="2"/>
      <c r="G15" s="2"/>
      <c r="H15" s="13"/>
      <c r="I15" s="13"/>
      <c r="J15" s="13"/>
      <c r="K15" s="13"/>
    </row>
    <row r="16" spans="1:13" ht="224.25" customHeight="1" x14ac:dyDescent="0.25">
      <c r="A16" s="2">
        <v>14</v>
      </c>
      <c r="B16" s="3" t="s">
        <v>53</v>
      </c>
      <c r="C16" s="5" t="s">
        <v>54</v>
      </c>
      <c r="D16" s="2" t="s">
        <v>31</v>
      </c>
      <c r="E16" s="2">
        <v>20</v>
      </c>
      <c r="F16" s="2"/>
      <c r="G16" s="2"/>
      <c r="H16" s="13"/>
      <c r="I16" s="13"/>
      <c r="J16" s="13"/>
      <c r="K16" s="13"/>
    </row>
    <row r="17" spans="1:11" ht="165" x14ac:dyDescent="0.25">
      <c r="A17" s="2">
        <v>15</v>
      </c>
      <c r="B17" s="3" t="s">
        <v>55</v>
      </c>
      <c r="C17" s="5" t="s">
        <v>56</v>
      </c>
      <c r="D17" s="2" t="s">
        <v>31</v>
      </c>
      <c r="E17" s="2">
        <v>8</v>
      </c>
      <c r="F17" s="2"/>
      <c r="G17" s="2"/>
      <c r="H17" s="13"/>
      <c r="I17" s="13"/>
      <c r="J17" s="13"/>
      <c r="K17" s="13"/>
    </row>
    <row r="18" spans="1:11" ht="300" x14ac:dyDescent="0.25">
      <c r="A18" s="2">
        <v>16</v>
      </c>
      <c r="B18" s="3" t="s">
        <v>57</v>
      </c>
      <c r="C18" s="5" t="s">
        <v>58</v>
      </c>
      <c r="D18" s="2" t="s">
        <v>31</v>
      </c>
      <c r="E18" s="2">
        <v>4</v>
      </c>
      <c r="F18" s="2"/>
      <c r="G18" s="2"/>
      <c r="H18" s="13"/>
      <c r="I18" s="13"/>
      <c r="J18" s="13"/>
      <c r="K18" s="13"/>
    </row>
    <row r="19" spans="1:11" ht="240" x14ac:dyDescent="0.25">
      <c r="A19" s="2">
        <v>17</v>
      </c>
      <c r="B19" s="3" t="s">
        <v>59</v>
      </c>
      <c r="C19" s="7" t="s">
        <v>60</v>
      </c>
      <c r="D19" s="2" t="s">
        <v>31</v>
      </c>
      <c r="E19" s="2">
        <f>15+3</f>
        <v>18</v>
      </c>
      <c r="F19" s="2"/>
      <c r="G19" s="2"/>
      <c r="H19" s="13"/>
      <c r="I19" s="13"/>
      <c r="J19" s="13"/>
      <c r="K19" s="13"/>
    </row>
    <row r="20" spans="1:11" ht="165" x14ac:dyDescent="0.25">
      <c r="A20" s="2">
        <v>18</v>
      </c>
      <c r="B20" s="3" t="s">
        <v>61</v>
      </c>
      <c r="C20" s="8" t="s">
        <v>62</v>
      </c>
      <c r="D20" s="2" t="s">
        <v>31</v>
      </c>
      <c r="E20" s="2">
        <v>2</v>
      </c>
      <c r="F20" s="2"/>
      <c r="G20" s="2"/>
      <c r="H20" s="13"/>
      <c r="I20" s="13"/>
      <c r="J20" s="13"/>
      <c r="K20" s="13"/>
    </row>
    <row r="21" spans="1:11" ht="195" x14ac:dyDescent="0.25">
      <c r="A21" s="2">
        <v>19</v>
      </c>
      <c r="B21" s="3" t="s">
        <v>63</v>
      </c>
      <c r="C21" s="5" t="s">
        <v>64</v>
      </c>
      <c r="D21" s="2" t="s">
        <v>31</v>
      </c>
      <c r="E21" s="2">
        <v>21</v>
      </c>
      <c r="F21" s="2"/>
      <c r="G21" s="2"/>
      <c r="H21" s="13"/>
      <c r="I21" s="13"/>
      <c r="J21" s="13"/>
      <c r="K21" s="13"/>
    </row>
    <row r="22" spans="1:11" ht="90" x14ac:dyDescent="0.25">
      <c r="A22" s="2">
        <v>20</v>
      </c>
      <c r="B22" s="3" t="s">
        <v>65</v>
      </c>
      <c r="C22" s="5" t="s">
        <v>66</v>
      </c>
      <c r="D22" s="2" t="s">
        <v>31</v>
      </c>
      <c r="E22" s="2">
        <v>11</v>
      </c>
      <c r="F22" s="2"/>
      <c r="G22" s="2"/>
      <c r="H22" s="13"/>
      <c r="I22" s="13"/>
      <c r="J22" s="13"/>
      <c r="K22" s="13"/>
    </row>
    <row r="23" spans="1:11" ht="210" x14ac:dyDescent="0.25">
      <c r="A23" s="2">
        <v>21</v>
      </c>
      <c r="B23" s="3" t="s">
        <v>67</v>
      </c>
      <c r="C23" s="7" t="s">
        <v>68</v>
      </c>
      <c r="D23" s="2" t="s">
        <v>31</v>
      </c>
      <c r="E23" s="2">
        <f>6+3</f>
        <v>9</v>
      </c>
      <c r="F23" s="2"/>
      <c r="G23" s="2"/>
      <c r="H23" s="13"/>
      <c r="I23" s="13"/>
      <c r="J23" s="13"/>
      <c r="K23" s="13"/>
    </row>
    <row r="24" spans="1:11" ht="180" x14ac:dyDescent="0.25">
      <c r="A24" s="2">
        <v>22</v>
      </c>
      <c r="B24" s="3" t="s">
        <v>69</v>
      </c>
      <c r="C24" s="5" t="s">
        <v>83</v>
      </c>
      <c r="D24" s="2" t="s">
        <v>31</v>
      </c>
      <c r="E24" s="2">
        <v>2</v>
      </c>
      <c r="F24" s="2"/>
      <c r="G24" s="2"/>
      <c r="H24" s="13"/>
      <c r="I24" s="13"/>
      <c r="J24" s="13"/>
      <c r="K24" s="13"/>
    </row>
    <row r="25" spans="1:11" x14ac:dyDescent="0.25">
      <c r="A25" s="2">
        <v>23</v>
      </c>
      <c r="B25" s="3" t="s">
        <v>84</v>
      </c>
      <c r="C25" s="4" t="s">
        <v>5</v>
      </c>
      <c r="D25" s="2" t="s">
        <v>31</v>
      </c>
      <c r="E25" s="2">
        <v>22</v>
      </c>
      <c r="F25" s="2"/>
      <c r="G25" s="2"/>
      <c r="H25" s="13"/>
      <c r="I25" s="13"/>
      <c r="J25" s="13"/>
      <c r="K25" s="13"/>
    </row>
    <row r="26" spans="1:11" x14ac:dyDescent="0.25">
      <c r="A26" s="2">
        <v>24</v>
      </c>
      <c r="B26" s="3" t="s">
        <v>71</v>
      </c>
      <c r="C26" s="4" t="s">
        <v>6</v>
      </c>
      <c r="D26" s="2" t="s">
        <v>31</v>
      </c>
      <c r="E26" s="2">
        <f>210+5</f>
        <v>215</v>
      </c>
      <c r="F26" s="2"/>
      <c r="G26" s="2"/>
      <c r="H26" s="13"/>
      <c r="I26" s="13"/>
      <c r="J26" s="13"/>
      <c r="K26" s="13"/>
    </row>
    <row r="27" spans="1:11" ht="30" x14ac:dyDescent="0.25">
      <c r="A27" s="2">
        <v>25</v>
      </c>
      <c r="B27" s="3" t="s">
        <v>70</v>
      </c>
      <c r="C27" s="4" t="s">
        <v>7</v>
      </c>
      <c r="D27" s="2" t="s">
        <v>31</v>
      </c>
      <c r="E27" s="2">
        <v>30</v>
      </c>
      <c r="F27" s="2"/>
      <c r="G27" s="2"/>
      <c r="H27" s="13"/>
      <c r="I27" s="13"/>
      <c r="J27" s="13"/>
      <c r="K27" s="13"/>
    </row>
    <row r="28" spans="1:11" x14ac:dyDescent="0.25">
      <c r="A28" s="2">
        <v>26</v>
      </c>
      <c r="B28" s="3" t="s">
        <v>73</v>
      </c>
      <c r="C28" s="4" t="s">
        <v>8</v>
      </c>
      <c r="D28" s="2" t="s">
        <v>31</v>
      </c>
      <c r="E28" s="2">
        <v>233</v>
      </c>
      <c r="F28" s="2"/>
      <c r="G28" s="2"/>
      <c r="H28" s="13"/>
      <c r="I28" s="13"/>
      <c r="J28" s="13"/>
      <c r="K28" s="13"/>
    </row>
    <row r="29" spans="1:11" x14ac:dyDescent="0.25">
      <c r="A29" s="2">
        <v>27</v>
      </c>
      <c r="B29" s="3" t="s">
        <v>71</v>
      </c>
      <c r="C29" s="4" t="s">
        <v>9</v>
      </c>
      <c r="D29" s="2" t="s">
        <v>31</v>
      </c>
      <c r="E29" s="2">
        <f>244+28+10</f>
        <v>282</v>
      </c>
      <c r="F29" s="2"/>
      <c r="G29" s="2"/>
      <c r="H29" s="13"/>
      <c r="I29" s="13"/>
      <c r="J29" s="13"/>
      <c r="K29" s="13"/>
    </row>
    <row r="30" spans="1:11" x14ac:dyDescent="0.25">
      <c r="A30" s="2">
        <v>28</v>
      </c>
      <c r="B30" s="3" t="s">
        <v>74</v>
      </c>
      <c r="C30" s="4" t="s">
        <v>10</v>
      </c>
      <c r="D30" s="2" t="s">
        <v>31</v>
      </c>
      <c r="E30" s="2">
        <f>8+3</f>
        <v>11</v>
      </c>
      <c r="F30" s="2"/>
      <c r="G30" s="2"/>
      <c r="H30" s="13"/>
      <c r="I30" s="13"/>
      <c r="J30" s="13"/>
      <c r="K30" s="13"/>
    </row>
    <row r="31" spans="1:11" x14ac:dyDescent="0.25">
      <c r="A31" s="2">
        <v>29</v>
      </c>
      <c r="B31" s="3" t="s">
        <v>38</v>
      </c>
      <c r="C31" s="4" t="s">
        <v>11</v>
      </c>
      <c r="D31" s="2" t="s">
        <v>31</v>
      </c>
      <c r="E31" s="2">
        <v>1063</v>
      </c>
      <c r="F31" s="2"/>
      <c r="G31" s="2"/>
      <c r="H31" s="13"/>
      <c r="I31" s="13"/>
      <c r="J31" s="13"/>
      <c r="K31" s="13"/>
    </row>
    <row r="32" spans="1:11" x14ac:dyDescent="0.25">
      <c r="A32" s="2">
        <v>30</v>
      </c>
      <c r="B32" s="3" t="s">
        <v>73</v>
      </c>
      <c r="C32" s="4" t="s">
        <v>12</v>
      </c>
      <c r="D32" s="2" t="s">
        <v>31</v>
      </c>
      <c r="E32" s="2">
        <f>291+10</f>
        <v>301</v>
      </c>
      <c r="F32" s="2"/>
      <c r="G32" s="2"/>
      <c r="H32" s="13"/>
      <c r="I32" s="13"/>
      <c r="J32" s="13"/>
      <c r="K32" s="13"/>
    </row>
    <row r="33" spans="1:11" x14ac:dyDescent="0.25">
      <c r="A33" s="2">
        <v>31</v>
      </c>
      <c r="B33" s="3" t="s">
        <v>71</v>
      </c>
      <c r="C33" s="4" t="s">
        <v>13</v>
      </c>
      <c r="D33" s="2" t="s">
        <v>31</v>
      </c>
      <c r="E33" s="2">
        <v>278</v>
      </c>
      <c r="F33" s="2"/>
      <c r="G33" s="2"/>
      <c r="H33" s="13"/>
      <c r="I33" s="13"/>
      <c r="J33" s="13"/>
      <c r="K33" s="13"/>
    </row>
    <row r="34" spans="1:11" x14ac:dyDescent="0.25">
      <c r="A34" s="2">
        <v>32</v>
      </c>
      <c r="B34" s="3" t="s">
        <v>75</v>
      </c>
      <c r="C34" s="4" t="s">
        <v>14</v>
      </c>
      <c r="D34" s="2" t="s">
        <v>31</v>
      </c>
      <c r="E34" s="2">
        <v>500</v>
      </c>
      <c r="F34" s="2"/>
      <c r="G34" s="2"/>
      <c r="H34" s="13"/>
      <c r="I34" s="13"/>
      <c r="J34" s="13"/>
      <c r="K34" s="13"/>
    </row>
    <row r="35" spans="1:11" x14ac:dyDescent="0.25">
      <c r="A35" s="2">
        <v>33</v>
      </c>
      <c r="B35" s="3" t="s">
        <v>76</v>
      </c>
      <c r="C35" s="4" t="s">
        <v>15</v>
      </c>
      <c r="D35" s="2" t="s">
        <v>31</v>
      </c>
      <c r="E35" s="2">
        <v>20</v>
      </c>
      <c r="F35" s="2"/>
      <c r="G35" s="2"/>
      <c r="H35" s="13"/>
      <c r="I35" s="13"/>
      <c r="J35" s="13"/>
      <c r="K35" s="13"/>
    </row>
    <row r="36" spans="1:11" x14ac:dyDescent="0.25">
      <c r="A36" s="2">
        <v>34</v>
      </c>
      <c r="B36" s="3" t="s">
        <v>71</v>
      </c>
      <c r="C36" s="4" t="s">
        <v>16</v>
      </c>
      <c r="D36" s="2" t="s">
        <v>31</v>
      </c>
      <c r="E36" s="2">
        <f>64+10</f>
        <v>74</v>
      </c>
      <c r="F36" s="2"/>
      <c r="G36" s="2"/>
      <c r="H36" s="13"/>
      <c r="I36" s="13"/>
      <c r="J36" s="13"/>
      <c r="K36" s="13"/>
    </row>
    <row r="37" spans="1:11" ht="30" x14ac:dyDescent="0.25">
      <c r="A37" s="2">
        <v>35</v>
      </c>
      <c r="B37" s="11" t="s">
        <v>17</v>
      </c>
      <c r="C37" s="4" t="s">
        <v>85</v>
      </c>
      <c r="D37" s="2" t="s">
        <v>31</v>
      </c>
      <c r="E37" s="2">
        <f>30+4</f>
        <v>34</v>
      </c>
      <c r="F37" s="2"/>
      <c r="G37" s="2"/>
      <c r="H37" s="13"/>
      <c r="I37" s="13"/>
      <c r="J37" s="13"/>
      <c r="K37" s="13"/>
    </row>
    <row r="38" spans="1:11" x14ac:dyDescent="0.25">
      <c r="A38" s="2">
        <v>36</v>
      </c>
      <c r="B38" s="3" t="s">
        <v>71</v>
      </c>
      <c r="C38" s="4" t="s">
        <v>18</v>
      </c>
      <c r="D38" s="2" t="s">
        <v>31</v>
      </c>
      <c r="E38" s="2">
        <v>80</v>
      </c>
      <c r="F38" s="2"/>
      <c r="G38" s="2"/>
      <c r="H38" s="13"/>
      <c r="I38" s="13"/>
      <c r="J38" s="13"/>
      <c r="K38" s="13"/>
    </row>
    <row r="39" spans="1:11" x14ac:dyDescent="0.25">
      <c r="A39" s="2">
        <v>37</v>
      </c>
      <c r="B39" s="3" t="s">
        <v>72</v>
      </c>
      <c r="C39" s="4" t="s">
        <v>19</v>
      </c>
      <c r="D39" s="2" t="s">
        <v>31</v>
      </c>
      <c r="E39" s="2">
        <f>555+5</f>
        <v>560</v>
      </c>
      <c r="F39" s="2"/>
      <c r="G39" s="2"/>
      <c r="H39" s="13"/>
      <c r="I39" s="13"/>
      <c r="J39" s="13"/>
      <c r="K39" s="13"/>
    </row>
    <row r="40" spans="1:11" x14ac:dyDescent="0.25">
      <c r="A40" s="2">
        <v>38</v>
      </c>
      <c r="B40" s="3" t="s">
        <v>77</v>
      </c>
      <c r="C40" s="4" t="s">
        <v>20</v>
      </c>
      <c r="D40" s="2" t="s">
        <v>31</v>
      </c>
      <c r="E40" s="2">
        <v>1</v>
      </c>
      <c r="F40" s="2"/>
      <c r="G40" s="2"/>
      <c r="H40" s="13"/>
      <c r="I40" s="13"/>
      <c r="J40" s="13"/>
      <c r="K40" s="13"/>
    </row>
    <row r="41" spans="1:11" x14ac:dyDescent="0.25">
      <c r="A41" s="2">
        <v>39</v>
      </c>
      <c r="B41" s="3" t="s">
        <v>74</v>
      </c>
      <c r="C41" s="4" t="s">
        <v>21</v>
      </c>
      <c r="D41" s="2" t="s">
        <v>31</v>
      </c>
      <c r="E41" s="2">
        <v>5</v>
      </c>
      <c r="F41" s="2"/>
      <c r="G41" s="2"/>
      <c r="H41" s="13"/>
      <c r="I41" s="13"/>
      <c r="J41" s="13"/>
      <c r="K41" s="13"/>
    </row>
    <row r="42" spans="1:11" x14ac:dyDescent="0.25">
      <c r="A42" s="2">
        <v>40</v>
      </c>
      <c r="B42" s="14" t="s">
        <v>72</v>
      </c>
      <c r="C42" s="4" t="s">
        <v>86</v>
      </c>
      <c r="D42" s="2" t="s">
        <v>31</v>
      </c>
      <c r="E42" s="2">
        <v>20</v>
      </c>
      <c r="F42" s="2"/>
      <c r="G42" s="2"/>
      <c r="H42" s="13"/>
      <c r="I42" s="13"/>
      <c r="J42" s="13"/>
      <c r="K42" s="13"/>
    </row>
    <row r="43" spans="1:11" x14ac:dyDescent="0.25">
      <c r="A43" s="2">
        <v>41</v>
      </c>
      <c r="B43" s="3" t="s">
        <v>74</v>
      </c>
      <c r="C43" s="4" t="s">
        <v>22</v>
      </c>
      <c r="D43" s="2" t="s">
        <v>31</v>
      </c>
      <c r="E43" s="2">
        <v>4</v>
      </c>
      <c r="F43" s="2"/>
      <c r="G43" s="2"/>
      <c r="H43" s="13"/>
      <c r="I43" s="13"/>
      <c r="J43" s="13"/>
      <c r="K43" s="13"/>
    </row>
    <row r="44" spans="1:11" x14ac:dyDescent="0.25">
      <c r="A44" s="2">
        <v>42</v>
      </c>
      <c r="B44" s="3" t="s">
        <v>74</v>
      </c>
      <c r="C44" s="4" t="s">
        <v>23</v>
      </c>
      <c r="D44" s="2" t="s">
        <v>31</v>
      </c>
      <c r="E44" s="2">
        <v>4</v>
      </c>
      <c r="F44" s="2"/>
      <c r="G44" s="2"/>
      <c r="H44" s="13"/>
      <c r="I44" s="13"/>
      <c r="J44" s="13"/>
      <c r="K44" s="13"/>
    </row>
    <row r="45" spans="1:11" x14ac:dyDescent="0.25">
      <c r="A45" s="2">
        <v>43</v>
      </c>
      <c r="B45" s="3" t="s">
        <v>74</v>
      </c>
      <c r="C45" s="4" t="s">
        <v>24</v>
      </c>
      <c r="D45" s="2" t="s">
        <v>31</v>
      </c>
      <c r="E45" s="2">
        <v>30</v>
      </c>
      <c r="F45" s="2"/>
      <c r="G45" s="2"/>
      <c r="H45" s="13"/>
      <c r="I45" s="13"/>
      <c r="J45" s="13"/>
      <c r="K45" s="13"/>
    </row>
    <row r="46" spans="1:11" x14ac:dyDescent="0.25">
      <c r="A46" s="2">
        <v>44</v>
      </c>
      <c r="B46" s="3" t="s">
        <v>74</v>
      </c>
      <c r="C46" s="4" t="s">
        <v>25</v>
      </c>
      <c r="D46" s="2" t="s">
        <v>31</v>
      </c>
      <c r="E46" s="2">
        <v>30</v>
      </c>
      <c r="F46" s="2"/>
      <c r="G46" s="2"/>
      <c r="H46" s="13"/>
      <c r="I46" s="13"/>
      <c r="J46" s="13"/>
      <c r="K46" s="13"/>
    </row>
    <row r="47" spans="1:11" x14ac:dyDescent="0.25">
      <c r="A47" s="2">
        <v>45</v>
      </c>
      <c r="B47" s="3" t="s">
        <v>74</v>
      </c>
      <c r="C47" s="4" t="s">
        <v>26</v>
      </c>
      <c r="D47" s="2" t="s">
        <v>31</v>
      </c>
      <c r="E47" s="2">
        <v>30</v>
      </c>
      <c r="F47" s="2"/>
      <c r="G47" s="2"/>
      <c r="H47" s="13"/>
      <c r="I47" s="13"/>
      <c r="J47" s="13"/>
      <c r="K47" s="13"/>
    </row>
    <row r="48" spans="1:11" x14ac:dyDescent="0.25">
      <c r="A48" s="2">
        <v>46</v>
      </c>
      <c r="B48" s="3" t="s">
        <v>74</v>
      </c>
      <c r="C48" s="4" t="s">
        <v>27</v>
      </c>
      <c r="D48" s="2" t="s">
        <v>31</v>
      </c>
      <c r="E48" s="2">
        <v>30</v>
      </c>
      <c r="F48" s="2"/>
      <c r="G48" s="2"/>
      <c r="H48" s="13"/>
      <c r="I48" s="13"/>
      <c r="J48" s="13"/>
      <c r="K48" s="13"/>
    </row>
    <row r="49" spans="1:11" x14ac:dyDescent="0.25">
      <c r="A49" s="2">
        <v>47</v>
      </c>
      <c r="B49" s="3" t="s">
        <v>74</v>
      </c>
      <c r="C49" s="4" t="s">
        <v>28</v>
      </c>
      <c r="D49" s="2" t="s">
        <v>31</v>
      </c>
      <c r="E49" s="2">
        <v>30</v>
      </c>
      <c r="F49" s="2"/>
      <c r="G49" s="2"/>
      <c r="H49" s="13"/>
      <c r="I49" s="13"/>
      <c r="J49" s="13"/>
      <c r="K49" s="13"/>
    </row>
    <row r="50" spans="1:11" x14ac:dyDescent="0.25">
      <c r="A50" s="2">
        <v>48</v>
      </c>
      <c r="B50" s="3" t="s">
        <v>74</v>
      </c>
      <c r="C50" s="4" t="s">
        <v>29</v>
      </c>
      <c r="D50" s="2" t="s">
        <v>31</v>
      </c>
      <c r="E50" s="2">
        <v>30</v>
      </c>
      <c r="F50" s="2"/>
      <c r="G50" s="2"/>
      <c r="H50" s="13"/>
      <c r="I50" s="13"/>
      <c r="J50" s="13"/>
      <c r="K50" s="13"/>
    </row>
    <row r="51" spans="1:11" x14ac:dyDescent="0.25">
      <c r="A51" s="2">
        <v>49</v>
      </c>
      <c r="B51" s="3" t="s">
        <v>74</v>
      </c>
      <c r="C51" s="4" t="s">
        <v>30</v>
      </c>
      <c r="D51" s="2" t="s">
        <v>31</v>
      </c>
      <c r="E51" s="2">
        <v>30</v>
      </c>
      <c r="F51" s="2"/>
      <c r="G51" s="2"/>
      <c r="H51" s="13"/>
      <c r="I51" s="13"/>
      <c r="J51" s="13"/>
      <c r="K51" s="13"/>
    </row>
    <row r="52" spans="1:11" ht="150" x14ac:dyDescent="0.25">
      <c r="A52" s="2">
        <v>50</v>
      </c>
      <c r="B52" s="3" t="s">
        <v>78</v>
      </c>
      <c r="C52" s="6" t="s">
        <v>79</v>
      </c>
      <c r="D52" s="2" t="s">
        <v>31</v>
      </c>
      <c r="E52" s="2">
        <v>4</v>
      </c>
      <c r="F52" s="2"/>
      <c r="G52" s="2"/>
      <c r="H52" s="13"/>
      <c r="I52" s="13"/>
      <c r="J52" s="13"/>
      <c r="K52" s="13"/>
    </row>
  </sheetData>
  <autoFilter ref="A2:K52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2020-06-12T08:55:14Z</dcterms:modified>
</cp:coreProperties>
</file>